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<sst xmlns="http://schemas.openxmlformats.org/spreadsheetml/2006/main" count="363" uniqueCount="119">
  <si>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</si>
  <si>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</si>
  <si>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</si>
  <si>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</si>
  <si>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</si>
  <si>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</si>
  <si>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</si>
  <si>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</si>
  <si>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</si>
  <si>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</si>
  <si>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</si>
  <si>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</si>
  <si>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</si>
  <si>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</si>
  <si>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</si>
  <si>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</si>
  <si>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</si>
  <si>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</si>
  <si>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</si>
  <si>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</si>
  <si>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</si>
  <si>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</si>
  <si>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</si>
  <si>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</si>
  <si>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</si>
  <si>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</si>
  <si>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</si>
  <si>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</si>
  <si>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</si>
  <si>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</si>
  <si>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</si>
  <si>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</si>
  <si>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</si>
  <si>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</si>
  <si>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</si>
  <si>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</si>
  <si>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</si>
  <si>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</si>
  <si>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</si>
  <si>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</si>
  <si>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</si>
  <si>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</si>
  <si>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</si>
  <si>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</si>
  <si>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</si>
  <si>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</si>
  <si>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</si>
  <si>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</si>
  <si>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</si>
  <si>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</si>
  <si>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</si>
  <si>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</si>
  <si>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</si>
  <si>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</si>
  <si>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</si>
  <si>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</si>
  <si>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</si>
  <si>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</si>
  <si>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</si>
  <si>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</si>
  <si>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</si>
  <si>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</si>
  <si>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</si>
  <si>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</si>
  <si>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</si>
  <si>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</si>
  <si>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</si>
  <si>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</si>
  <si>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</si>
  <si>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</si>
  <si>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</si>
  <si>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</si>
  <si>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</si>
  <si>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</si>
  <si>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</si>
  <si>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</si>
  <si>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</si>
  <si>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</si>
  <si>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</si>
  <si>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</si>
  <si>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</si>
  <si>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</si>
  <si>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</si>
  <si>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</si>
  <si>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</si>
  <si>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</si>
  <si>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</si>
  <si>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</si>
  <si>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</si>
  <si>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</si>
  <si>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</si>
  <si>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</si>
  <si>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</si>
  <si>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</si>
  <si>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</si>
  <si>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</si>
  <si>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</si>
  <si>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</si>
  <si>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</si>
  <si>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</si>
  <si>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</si>
  <si>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</si>
  <si>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</si>
  <si>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</si>
  <si>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</si>
  <si>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</si>
  <si>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</si>
  <si>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</si>
  <si>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</si>
  <si>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</si>
  <si>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</si>
  <si>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</si>
  <si>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</si>
  <si>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>план на січень-жовтень  2015р.</t>
  </si>
  <si>
    <t xml:space="preserve">станом на 05.10.2015 р. </t>
  </si>
  <si>
    <r>
      <t xml:space="preserve">станом на 05.10.2015р.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</si>
  <si>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05.10.2015р.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</si>
  <si>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05.10.2015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</si>
  <si>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05.10.2015р.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</si>
</sst>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246827"/>
        <c:axId val="30785988"/>
      </c:lineChart>
      <c:catAx>
        <c:axId val="332468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85988"/>
        <c:crosses val="autoZero"/>
        <c:auto val="0"/>
        <c:lblOffset val="100"/>
        <c:tickLblSkip val="1"/>
        <c:noMultiLvlLbl val="0"/>
      </c:catAx>
      <c:valAx>
        <c:axId val="3078598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468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31391797"/>
        <c:axId val="14090718"/>
      </c:lineChart>
      <c:catAx>
        <c:axId val="313917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90718"/>
        <c:crosses val="autoZero"/>
        <c:auto val="0"/>
        <c:lblOffset val="100"/>
        <c:tickLblSkip val="1"/>
        <c:noMultiLvlLbl val="0"/>
      </c:catAx>
      <c:valAx>
        <c:axId val="14090718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3917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05.10.2015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9707599"/>
        <c:axId val="497480"/>
      </c:bar3DChart>
      <c:catAx>
        <c:axId val="5970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97480"/>
        <c:crosses val="autoZero"/>
        <c:auto val="1"/>
        <c:lblOffset val="100"/>
        <c:tickLblSkip val="1"/>
        <c:noMultiLvlLbl val="0"/>
      </c:catAx>
      <c:valAx>
        <c:axId val="497480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07599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477321"/>
        <c:axId val="40295890"/>
      </c:barChart>
      <c:catAx>
        <c:axId val="447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95890"/>
        <c:crosses val="autoZero"/>
        <c:auto val="1"/>
        <c:lblOffset val="100"/>
        <c:tickLblSkip val="1"/>
        <c:noMultiLvlLbl val="0"/>
      </c:catAx>
      <c:valAx>
        <c:axId val="40295890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7321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7118691"/>
        <c:axId val="42741628"/>
      </c:barChart>
      <c:catAx>
        <c:axId val="2711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41628"/>
        <c:crosses val="autoZero"/>
        <c:auto val="1"/>
        <c:lblOffset val="100"/>
        <c:tickLblSkip val="1"/>
        <c:noMultiLvlLbl val="0"/>
      </c:catAx>
      <c:valAx>
        <c:axId val="42741628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18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9130333"/>
        <c:axId val="39519814"/>
      </c:barChart>
      <c:catAx>
        <c:axId val="4913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9814"/>
        <c:crossesAt val="0"/>
        <c:auto val="1"/>
        <c:lblOffset val="100"/>
        <c:tickLblSkip val="1"/>
        <c:noMultiLvlLbl val="0"/>
      </c:catAx>
      <c:valAx>
        <c:axId val="39519814"/>
        <c:scaling>
          <c:orientation val="minMax"/>
          <c:max val="6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30333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638437"/>
        <c:axId val="10637070"/>
      </c:lineChart>
      <c:catAx>
        <c:axId val="86384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37070"/>
        <c:crosses val="autoZero"/>
        <c:auto val="0"/>
        <c:lblOffset val="100"/>
        <c:tickLblSkip val="1"/>
        <c:noMultiLvlLbl val="0"/>
      </c:catAx>
      <c:valAx>
        <c:axId val="1063707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384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8624767"/>
        <c:axId val="56296312"/>
      </c:lineChart>
      <c:catAx>
        <c:axId val="286247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96312"/>
        <c:crosses val="autoZero"/>
        <c:auto val="0"/>
        <c:lblOffset val="100"/>
        <c:tickLblSkip val="1"/>
        <c:noMultiLvlLbl val="0"/>
      </c:catAx>
      <c:valAx>
        <c:axId val="5629631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2476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6904761"/>
        <c:axId val="63707394"/>
      </c:lineChart>
      <c:catAx>
        <c:axId val="369047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07394"/>
        <c:crosses val="autoZero"/>
        <c:auto val="0"/>
        <c:lblOffset val="100"/>
        <c:tickLblSkip val="1"/>
        <c:noMultiLvlLbl val="0"/>
      </c:catAx>
      <c:valAx>
        <c:axId val="6370739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9047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36495635"/>
        <c:axId val="60025260"/>
      </c:lineChart>
      <c:catAx>
        <c:axId val="364956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25260"/>
        <c:crosses val="autoZero"/>
        <c:auto val="0"/>
        <c:lblOffset val="100"/>
        <c:tickLblSkip val="1"/>
        <c:noMultiLvlLbl val="0"/>
      </c:catAx>
      <c:valAx>
        <c:axId val="6002526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4956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56429"/>
        <c:axId val="30207862"/>
      </c:lineChart>
      <c:catAx>
        <c:axId val="33564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07862"/>
        <c:crosses val="autoZero"/>
        <c:auto val="0"/>
        <c:lblOffset val="100"/>
        <c:tickLblSkip val="1"/>
        <c:noMultiLvlLbl val="0"/>
      </c:catAx>
      <c:valAx>
        <c:axId val="30207862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564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435303"/>
        <c:axId val="30917728"/>
      </c:lineChart>
      <c:catAx>
        <c:axId val="34353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17728"/>
        <c:crosses val="autoZero"/>
        <c:auto val="0"/>
        <c:lblOffset val="100"/>
        <c:tickLblSkip val="1"/>
        <c:noMultiLvlLbl val="0"/>
      </c:catAx>
      <c:valAx>
        <c:axId val="30917728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53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9824097"/>
        <c:axId val="21308010"/>
      </c:lineChart>
      <c:catAx>
        <c:axId val="98240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08010"/>
        <c:crosses val="autoZero"/>
        <c:auto val="0"/>
        <c:lblOffset val="100"/>
        <c:tickLblSkip val="1"/>
        <c:noMultiLvlLbl val="0"/>
      </c:catAx>
      <c:valAx>
        <c:axId val="21308010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24097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7554363"/>
        <c:axId val="48227220"/>
      </c:lineChart>
      <c:catAx>
        <c:axId val="575543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27220"/>
        <c:crosses val="autoZero"/>
        <c:auto val="0"/>
        <c:lblOffset val="100"/>
        <c:tickLblSkip val="1"/>
        <c:noMultiLvlLbl val="0"/>
      </c:catAx>
      <c:valAx>
        <c:axId val="4822722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55436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січень-жовтень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536 097,3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515 711,8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- 44 102,3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жовтень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50 675,4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- 20 385,6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1507.10082</v>
          </cell>
        </row>
      </sheetData>
      <sheetData sheetId="2">
        <row r="83">
          <cell r="D83">
            <v>2162.07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6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8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0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Фонтан Сіті"/>
    </sheetNames>
    <sheetDataSet>
      <sheetData sheetId="16">
        <row r="6">
          <cell r="K6">
            <v>167647826.62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AVERAGE(L4:L25)</f>
        <v>4382.066666666667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4382.1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/>
      <c r="C6" s="60"/>
      <c r="D6" s="50"/>
      <c r="E6" s="41"/>
      <c r="F6" s="51"/>
      <c r="G6" s="3"/>
      <c r="H6" s="3"/>
      <c r="I6" s="3"/>
      <c r="J6" s="3"/>
      <c r="K6" s="41">
        <f t="shared" si="0"/>
        <v>0</v>
      </c>
      <c r="L6" s="41"/>
      <c r="M6" s="41">
        <v>1870</v>
      </c>
      <c r="N6" s="4">
        <f t="shared" si="1"/>
        <v>0</v>
      </c>
      <c r="O6" s="2">
        <v>4382.1</v>
      </c>
      <c r="P6" s="105"/>
      <c r="Q6" s="50"/>
      <c r="R6" s="106"/>
      <c r="S6" s="141"/>
      <c r="T6" s="142"/>
      <c r="U6" s="34">
        <f t="shared" si="2"/>
        <v>0</v>
      </c>
    </row>
    <row r="7" spans="1:21" ht="12.75">
      <c r="A7" s="12">
        <v>42283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3530</v>
      </c>
      <c r="N7" s="4">
        <f t="shared" si="1"/>
        <v>0</v>
      </c>
      <c r="O7" s="2">
        <v>4382.1</v>
      </c>
      <c r="P7" s="104"/>
      <c r="Q7" s="47"/>
      <c r="R7" s="53"/>
      <c r="S7" s="135"/>
      <c r="T7" s="136"/>
      <c r="U7" s="34">
        <f t="shared" si="2"/>
        <v>0</v>
      </c>
    </row>
    <row r="8" spans="1:21" ht="12.75">
      <c r="A8" s="12">
        <v>42284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3460</v>
      </c>
      <c r="N8" s="4">
        <f t="shared" si="1"/>
        <v>0</v>
      </c>
      <c r="O8" s="2">
        <v>4382.1</v>
      </c>
      <c r="P8" s="104"/>
      <c r="Q8" s="47"/>
      <c r="R8" s="53"/>
      <c r="S8" s="135"/>
      <c r="T8" s="136"/>
      <c r="U8" s="34">
        <f t="shared" si="2"/>
        <v>0</v>
      </c>
    </row>
    <row r="9" spans="1:21" ht="12.75">
      <c r="A9" s="12">
        <v>42285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1300</v>
      </c>
      <c r="N9" s="4">
        <f t="shared" si="1"/>
        <v>0</v>
      </c>
      <c r="O9" s="2">
        <v>4382.1</v>
      </c>
      <c r="P9" s="104"/>
      <c r="Q9" s="47"/>
      <c r="R9" s="52"/>
      <c r="S9" s="135"/>
      <c r="T9" s="136"/>
      <c r="U9" s="34">
        <f t="shared" si="2"/>
        <v>0</v>
      </c>
    </row>
    <row r="10" spans="1:21" ht="12.75">
      <c r="A10" s="12">
        <v>42286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1550</v>
      </c>
      <c r="N10" s="4">
        <f t="shared" si="1"/>
        <v>0</v>
      </c>
      <c r="O10" s="2">
        <v>4382.1</v>
      </c>
      <c r="P10" s="104"/>
      <c r="Q10" s="47"/>
      <c r="R10" s="53"/>
      <c r="S10" s="135"/>
      <c r="T10" s="136"/>
      <c r="U10" s="34">
        <f t="shared" si="2"/>
        <v>0</v>
      </c>
    </row>
    <row r="11" spans="1:21" ht="12.75">
      <c r="A11" s="12">
        <v>42289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2150</v>
      </c>
      <c r="N11" s="4">
        <f t="shared" si="1"/>
        <v>0</v>
      </c>
      <c r="O11" s="2">
        <v>4382.1</v>
      </c>
      <c r="P11" s="104"/>
      <c r="Q11" s="47"/>
      <c r="R11" s="53"/>
      <c r="S11" s="135"/>
      <c r="T11" s="136"/>
      <c r="U11" s="34">
        <f t="shared" si="2"/>
        <v>0</v>
      </c>
    </row>
    <row r="12" spans="1:21" ht="12.75">
      <c r="A12" s="12">
        <v>42290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2200</v>
      </c>
      <c r="N12" s="4">
        <f t="shared" si="1"/>
        <v>0</v>
      </c>
      <c r="O12" s="2">
        <v>4382.1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42292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4500</v>
      </c>
      <c r="N13" s="4">
        <f t="shared" si="1"/>
        <v>0</v>
      </c>
      <c r="O13" s="2">
        <v>4382.1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42293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1700</v>
      </c>
      <c r="N14" s="4">
        <f t="shared" si="1"/>
        <v>0</v>
      </c>
      <c r="O14" s="2">
        <v>4382.1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42296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1650</v>
      </c>
      <c r="N15" s="4">
        <f t="shared" si="1"/>
        <v>0</v>
      </c>
      <c r="O15" s="2">
        <v>4382.1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42297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2300</v>
      </c>
      <c r="N16" s="4">
        <f>L16/M16</f>
        <v>0</v>
      </c>
      <c r="O16" s="2">
        <v>4382.1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42298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2600</v>
      </c>
      <c r="N17" s="4">
        <f t="shared" si="1"/>
        <v>0</v>
      </c>
      <c r="O17" s="2">
        <v>4382.1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42299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3600</v>
      </c>
      <c r="N18" s="4">
        <f t="shared" si="1"/>
        <v>0</v>
      </c>
      <c r="O18" s="2">
        <v>4382.1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42300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2100</v>
      </c>
      <c r="N19" s="4">
        <f>L19/M19</f>
        <v>0</v>
      </c>
      <c r="O19" s="2">
        <v>4382.1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42303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4382.1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42304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4382.1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42305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4382.1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42306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6200</v>
      </c>
      <c r="N23" s="4">
        <f t="shared" si="1"/>
        <v>0</v>
      </c>
      <c r="O23" s="2">
        <v>4382.1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42307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6561.9</v>
      </c>
      <c r="N24" s="4">
        <f t="shared" si="1"/>
        <v>0</v>
      </c>
      <c r="O24" s="2">
        <v>4382.1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968.5</v>
      </c>
      <c r="C25" s="99">
        <f t="shared" si="3"/>
        <v>0.2</v>
      </c>
      <c r="D25" s="99">
        <f t="shared" si="3"/>
        <v>20.8</v>
      </c>
      <c r="E25" s="99">
        <f t="shared" si="3"/>
        <v>97.1</v>
      </c>
      <c r="F25" s="99">
        <f t="shared" si="3"/>
        <v>367.29999999999995</v>
      </c>
      <c r="G25" s="99">
        <f t="shared" si="3"/>
        <v>0</v>
      </c>
      <c r="H25" s="99">
        <f t="shared" si="3"/>
        <v>40.400000000000006</v>
      </c>
      <c r="I25" s="100">
        <f t="shared" si="3"/>
        <v>707.7</v>
      </c>
      <c r="J25" s="100">
        <f t="shared" si="3"/>
        <v>7</v>
      </c>
      <c r="K25" s="42">
        <f t="shared" si="3"/>
        <v>4364.1</v>
      </c>
      <c r="L25" s="42">
        <f t="shared" si="3"/>
        <v>6573.1</v>
      </c>
      <c r="M25" s="42">
        <f t="shared" si="3"/>
        <v>61591.9</v>
      </c>
      <c r="N25" s="14">
        <f t="shared" si="1"/>
        <v>0.1067202018447231</v>
      </c>
      <c r="O25" s="2"/>
      <c r="P25" s="89">
        <f>SUM(P4:P24)</f>
        <v>0</v>
      </c>
      <c r="Q25" s="89">
        <f>SUM(Q4:Q24)</f>
        <v>0</v>
      </c>
      <c r="R25" s="89">
        <f>SUM(R4:R24)</f>
        <v>0</v>
      </c>
      <c r="S25" s="133">
        <f>SUM(S4:S24)</f>
        <v>7494.4</v>
      </c>
      <c r="T25" s="134"/>
      <c r="U25" s="89">
        <f>P25+Q25+S25+R25+T25</f>
        <v>7494.4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42282</v>
      </c>
      <c r="Q30" s="118">
        <v>4022.14916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42282</v>
      </c>
      <c r="Q40" s="114">
        <v>167647.82662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116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117</v>
      </c>
      <c r="P28" s="147"/>
    </row>
    <row r="29" spans="1:16" ht="45">
      <c r="A29" s="158"/>
      <c r="B29" s="71" t="s">
        <v>113</v>
      </c>
      <c r="C29" s="27" t="s">
        <v>25</v>
      </c>
      <c r="D29" s="71" t="str">
        <f>B29</f>
        <v>план на січень-жовтень  2015р.</v>
      </c>
      <c r="E29" s="27" t="str">
        <f>C29</f>
        <v>факт</v>
      </c>
      <c r="F29" s="70" t="str">
        <f>B29</f>
        <v>план на січень-жовтень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січень-жовтень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жовтень!Q40</f>
        <v>167647.82662</v>
      </c>
      <c r="B30" s="72">
        <v>6735.98</v>
      </c>
      <c r="C30" s="72">
        <v>3987.63</v>
      </c>
      <c r="D30" s="72">
        <v>1600</v>
      </c>
      <c r="E30" s="72">
        <v>593.1</v>
      </c>
      <c r="F30" s="72">
        <v>1332.9</v>
      </c>
      <c r="G30" s="72">
        <v>1859.08</v>
      </c>
      <c r="H30" s="72"/>
      <c r="I30" s="72"/>
      <c r="J30" s="72"/>
      <c r="K30" s="72"/>
      <c r="L30" s="92">
        <v>9668.88</v>
      </c>
      <c r="M30" s="73">
        <v>6439.81</v>
      </c>
      <c r="N30" s="74">
        <v>-3229.07</v>
      </c>
      <c r="O30" s="150">
        <f>жовтень!Q30</f>
        <v>4022.14916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269865.12</v>
      </c>
      <c r="C47" s="39">
        <v>265343.91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83545</v>
      </c>
      <c r="C48" s="17">
        <v>76611.11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73860</v>
      </c>
      <c r="C49" s="16">
        <v>72144.73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5759.3</v>
      </c>
      <c r="C50" s="16">
        <v>5579.21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57522.75</v>
      </c>
      <c r="C51" s="16">
        <v>51469.1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5770</v>
      </c>
      <c r="C52" s="16">
        <v>7492.82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2400</v>
      </c>
      <c r="C53" s="16">
        <v>2081.1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37375.17</v>
      </c>
      <c r="C54" s="16">
        <v>34989.78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536097.34</v>
      </c>
      <c r="C55" s="11">
        <v>515711.76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167647826.62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50" sqref="Q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167647.82662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2015-10-05T07:30:46Z</dcterms:modified>
  <cp:category/>
  <cp:version/>
  <cp:contentType/>
  <cp:contentStatus/>
</cp:coreProperties>
</file>